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5715" activeTab="0"/>
  </bookViews>
  <sheets>
    <sheet name="BRKEV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Faculty</author>
  </authors>
  <commentList>
    <comment ref="A2" authorId="0">
      <text>
        <r>
          <rPr>
            <b/>
            <sz val="8"/>
            <rFont val="Tahoma"/>
            <family val="2"/>
          </rPr>
          <t>Faculty:</t>
        </r>
        <r>
          <rPr>
            <sz val="8"/>
            <rFont val="Tahoma"/>
            <family val="2"/>
          </rPr>
          <t xml:space="preserve">
MM/DD/YYYY</t>
        </r>
      </text>
    </comment>
    <comment ref="C22" authorId="0">
      <text>
        <r>
          <rPr>
            <b/>
            <sz val="8"/>
            <rFont val="Tahoma"/>
            <family val="2"/>
          </rPr>
          <t>Faculty:</t>
        </r>
        <r>
          <rPr>
            <sz val="8"/>
            <rFont val="Tahoma"/>
            <family val="2"/>
          </rPr>
          <t xml:space="preserve">
Sales Price or Average of a Category or Service </t>
        </r>
      </text>
    </comment>
    <comment ref="A23" authorId="0">
      <text>
        <r>
          <rPr>
            <b/>
            <sz val="8"/>
            <rFont val="Tahoma"/>
            <family val="2"/>
          </rPr>
          <t>Faculty:</t>
        </r>
        <r>
          <rPr>
            <sz val="8"/>
            <rFont val="Tahoma"/>
            <family val="2"/>
          </rPr>
          <t xml:space="preserve">
Can be Categories
for Products or Services</t>
        </r>
      </text>
    </comment>
    <comment ref="D23" authorId="0">
      <text>
        <r>
          <rPr>
            <b/>
            <sz val="8"/>
            <rFont val="Tahoma"/>
            <family val="2"/>
          </rPr>
          <t>Faculty:</t>
        </r>
        <r>
          <rPr>
            <sz val="8"/>
            <rFont val="Tahoma"/>
            <family val="2"/>
          </rPr>
          <t xml:space="preserve">
Cost of Items Purchased to be sold or Additional cost of items not listed above</t>
        </r>
      </text>
    </comment>
  </commentList>
</comments>
</file>

<file path=xl/sharedStrings.xml><?xml version="1.0" encoding="utf-8"?>
<sst xmlns="http://schemas.openxmlformats.org/spreadsheetml/2006/main" count="75" uniqueCount="66">
  <si>
    <t>ENtER Company Name HERE:</t>
  </si>
  <si>
    <t>Enter Date Here MM/DD/YYYY</t>
  </si>
  <si>
    <t>BREAKEVEN POINT CALCULATION</t>
  </si>
  <si>
    <t>STEP 1:  Determine total overhead costs.</t>
  </si>
  <si>
    <t>Other</t>
  </si>
  <si>
    <t>Rent</t>
  </si>
  <si>
    <t>Spare 1</t>
  </si>
  <si>
    <t>Electricity</t>
  </si>
  <si>
    <t>Spare 2</t>
  </si>
  <si>
    <t>Telephone</t>
  </si>
  <si>
    <t>Spare 3</t>
  </si>
  <si>
    <t>Water /Sewer</t>
  </si>
  <si>
    <t>Spare 4</t>
  </si>
  <si>
    <t>Advertising</t>
  </si>
  <si>
    <t>Spare 5</t>
  </si>
  <si>
    <t>Salaries</t>
  </si>
  <si>
    <t>Spare 6</t>
  </si>
  <si>
    <t>Owner's Draw</t>
  </si>
  <si>
    <t>Spare 7</t>
  </si>
  <si>
    <t>Postage/Shipping</t>
  </si>
  <si>
    <t>Spare 8</t>
  </si>
  <si>
    <t>Office Supplies</t>
  </si>
  <si>
    <t>Spare 9</t>
  </si>
  <si>
    <t>Loan Payment</t>
  </si>
  <si>
    <t>Spare 10</t>
  </si>
  <si>
    <t>Insurance</t>
  </si>
  <si>
    <t xml:space="preserve">Spare 11 </t>
  </si>
  <si>
    <t>Vehicle</t>
  </si>
  <si>
    <t>Waste Pickup</t>
  </si>
  <si>
    <t>Payroll Taxes</t>
  </si>
  <si>
    <t>Total Overhead</t>
  </si>
  <si>
    <t>STEP 2:  Determine average profit margin for products/services.</t>
  </si>
  <si>
    <t>% of</t>
  </si>
  <si>
    <t>Sales</t>
  </si>
  <si>
    <t>Profit</t>
  </si>
  <si>
    <t>Weighted</t>
  </si>
  <si>
    <t>Products/Services</t>
  </si>
  <si>
    <t>Price</t>
  </si>
  <si>
    <t>COGS</t>
  </si>
  <si>
    <t>Contribution</t>
  </si>
  <si>
    <t>Margin</t>
  </si>
  <si>
    <t>Profit Marg.</t>
  </si>
  <si>
    <t>1 Product or Service</t>
  </si>
  <si>
    <t>2 Product or Service</t>
  </si>
  <si>
    <t>3 Product or Service</t>
  </si>
  <si>
    <t>4 Product or Service</t>
  </si>
  <si>
    <t>5 Product or Service</t>
  </si>
  <si>
    <t>6 Product or Service</t>
  </si>
  <si>
    <t>(Must equal 100%)</t>
  </si>
  <si>
    <t>Average profit margin:</t>
  </si>
  <si>
    <t xml:space="preserve"> </t>
  </si>
  <si>
    <t>Average sales per customer:</t>
  </si>
  <si>
    <t>STEP 3:  Determine monthly break-even in dollars.</t>
  </si>
  <si>
    <t>divided by</t>
  </si>
  <si>
    <t>Average Profit Margin</t>
  </si>
  <si>
    <t>= BREAKEVEN</t>
  </si>
  <si>
    <t>STEP 4:  Determine break-even point by week, day, hour, and unit.</t>
  </si>
  <si>
    <t>Avg Sales per Customer</t>
  </si>
  <si>
    <t>Days Open Per Week</t>
  </si>
  <si>
    <t>Hours Open Per Day</t>
  </si>
  <si>
    <t>BREAKEVEN</t>
  </si>
  <si>
    <t>Monthly In Dollars</t>
  </si>
  <si>
    <t xml:space="preserve">      In Units</t>
  </si>
  <si>
    <t>Weekly In Dollars</t>
  </si>
  <si>
    <t>Daily In Dollars</t>
  </si>
  <si>
    <t>Hourly In Dollars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</si>
</sst>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2" fontId="19" fillId="0" borderId="0" xfId="56" applyNumberFormat="1" applyFont="1" applyFill="1" applyBorder="1" applyAlignment="1" applyProtection="1">
      <alignment/>
      <protection locked="0"/>
    </xf>
    <xf numFmtId="2" fontId="20" fillId="0" borderId="0" xfId="56" applyNumberFormat="1" applyFont="1" applyFill="1" applyBorder="1" applyAlignment="1" applyProtection="1">
      <alignment/>
      <protection locked="0"/>
    </xf>
    <xf numFmtId="2" fontId="21" fillId="0" borderId="0" xfId="56" applyNumberFormat="1" applyFont="1" applyFill="1" applyBorder="1" applyAlignment="1" applyProtection="1">
      <alignment/>
      <protection/>
    </xf>
    <xf numFmtId="164" fontId="21" fillId="0" borderId="0" xfId="56" applyNumberFormat="1" applyFont="1" applyFill="1" applyBorder="1" applyAlignment="1" applyProtection="1">
      <alignment/>
      <protection locked="0"/>
    </xf>
    <xf numFmtId="2" fontId="19" fillId="0" borderId="0" xfId="56" applyNumberFormat="1" applyFont="1" applyFill="1" applyBorder="1" applyAlignment="1" applyProtection="1">
      <alignment/>
      <protection/>
    </xf>
    <xf numFmtId="2" fontId="20" fillId="0" borderId="0" xfId="56" applyNumberFormat="1" applyFont="1" applyFill="1" applyBorder="1" applyAlignment="1" applyProtection="1">
      <alignment/>
      <protection/>
    </xf>
    <xf numFmtId="2" fontId="22" fillId="0" borderId="0" xfId="56" applyNumberFormat="1" applyFont="1" applyFill="1" applyBorder="1" applyAlignment="1" applyProtection="1">
      <alignment/>
      <protection/>
    </xf>
    <xf numFmtId="2" fontId="44" fillId="0" borderId="0" xfId="56" applyNumberFormat="1" applyFont="1" applyFill="1" applyBorder="1" applyAlignment="1" applyProtection="1">
      <alignment/>
      <protection locked="0"/>
    </xf>
    <xf numFmtId="2" fontId="21" fillId="0" borderId="0" xfId="56" applyNumberFormat="1" applyFont="1" applyFill="1" applyBorder="1" applyAlignment="1" applyProtection="1">
      <alignment/>
      <protection locked="0"/>
    </xf>
    <xf numFmtId="7" fontId="21" fillId="0" borderId="10" xfId="56" applyNumberFormat="1" applyFont="1" applyFill="1" applyBorder="1" applyAlignment="1" applyProtection="1">
      <alignment/>
      <protection/>
    </xf>
    <xf numFmtId="2" fontId="21" fillId="0" borderId="0" xfId="56" applyNumberFormat="1" applyFont="1" applyFill="1" applyBorder="1" applyAlignment="1" applyProtection="1">
      <alignment horizontal="center"/>
      <protection/>
    </xf>
    <xf numFmtId="2" fontId="21" fillId="0" borderId="11" xfId="56" applyNumberFormat="1" applyFont="1" applyFill="1" applyBorder="1" applyAlignment="1" applyProtection="1">
      <alignment/>
      <protection/>
    </xf>
    <xf numFmtId="2" fontId="21" fillId="0" borderId="11" xfId="56" applyNumberFormat="1" applyFont="1" applyFill="1" applyBorder="1" applyAlignment="1" applyProtection="1">
      <alignment horizontal="center"/>
      <protection/>
    </xf>
    <xf numFmtId="1" fontId="44" fillId="0" borderId="0" xfId="56" applyNumberFormat="1" applyFont="1" applyFill="1" applyBorder="1" applyAlignment="1" applyProtection="1">
      <alignment horizontal="left"/>
      <protection locked="0"/>
    </xf>
    <xf numFmtId="9" fontId="44" fillId="0" borderId="0" xfId="56" applyNumberFormat="1" applyFont="1" applyFill="1" applyBorder="1" applyAlignment="1" applyProtection="1">
      <alignment/>
      <protection locked="0"/>
    </xf>
    <xf numFmtId="10" fontId="21" fillId="0" borderId="0" xfId="61" applyNumberFormat="1" applyFont="1" applyFill="1" applyBorder="1" applyAlignment="1" applyProtection="1">
      <alignment/>
      <protection/>
    </xf>
    <xf numFmtId="9" fontId="21" fillId="0" borderId="0" xfId="56" applyNumberFormat="1" applyFont="1" applyFill="1" applyBorder="1" applyAlignment="1" applyProtection="1">
      <alignment/>
      <protection/>
    </xf>
    <xf numFmtId="7" fontId="21" fillId="0" borderId="0" xfId="56" applyNumberFormat="1" applyFont="1" applyFill="1" applyBorder="1" applyAlignment="1" applyProtection="1">
      <alignment/>
      <protection/>
    </xf>
    <xf numFmtId="8" fontId="21" fillId="0" borderId="0" xfId="46" applyFont="1" applyFill="1" applyBorder="1" applyAlignment="1" applyProtection="1">
      <alignment/>
      <protection/>
    </xf>
    <xf numFmtId="7" fontId="21" fillId="0" borderId="0" xfId="56" applyNumberFormat="1" applyFont="1" applyFill="1" applyBorder="1" applyAlignment="1" applyProtection="1">
      <alignment horizontal="center"/>
      <protection/>
    </xf>
    <xf numFmtId="2" fontId="21" fillId="0" borderId="0" xfId="56" applyNumberFormat="1" applyFont="1" applyFill="1" applyBorder="1" applyAlignment="1" applyProtection="1">
      <alignment horizontal="right"/>
      <protection/>
    </xf>
    <xf numFmtId="10" fontId="21" fillId="0" borderId="0" xfId="56" applyNumberFormat="1" applyFont="1" applyFill="1" applyBorder="1" applyAlignment="1" applyProtection="1">
      <alignment horizontal="center"/>
      <protection/>
    </xf>
    <xf numFmtId="7" fontId="19" fillId="32" borderId="12" xfId="56" applyNumberFormat="1" applyFont="1" applyFill="1" applyBorder="1" applyAlignment="1" applyProtection="1">
      <alignment horizontal="center"/>
      <protection/>
    </xf>
    <xf numFmtId="8" fontId="21" fillId="0" borderId="0" xfId="46" applyFont="1" applyFill="1" applyBorder="1" applyAlignment="1" applyProtection="1">
      <alignment horizontal="center"/>
      <protection/>
    </xf>
    <xf numFmtId="1" fontId="21" fillId="0" borderId="0" xfId="56" applyNumberFormat="1" applyFont="1" applyFill="1" applyBorder="1" applyAlignment="1" applyProtection="1">
      <alignment horizontal="center"/>
      <protection locked="0"/>
    </xf>
    <xf numFmtId="2" fontId="21" fillId="0" borderId="0" xfId="56" applyNumberFormat="1" applyFont="1" applyFill="1" applyBorder="1" applyAlignment="1" applyProtection="1">
      <alignment horizontal="left"/>
      <protection/>
    </xf>
    <xf numFmtId="7" fontId="19" fillId="32" borderId="0" xfId="56" applyNumberFormat="1" applyFont="1" applyFill="1" applyBorder="1" applyAlignment="1" applyProtection="1">
      <alignment horizontal="center"/>
      <protection/>
    </xf>
    <xf numFmtId="2" fontId="21" fillId="33" borderId="0" xfId="56" applyNumberFormat="1" applyFont="1" applyFill="1" applyBorder="1" applyAlignment="1" applyProtection="1">
      <alignment horizontal="center"/>
      <protection/>
    </xf>
    <xf numFmtId="2" fontId="21" fillId="34" borderId="0" xfId="56" applyNumberFormat="1" applyFont="1" applyFill="1" applyBorder="1" applyAlignment="1" applyProtection="1">
      <alignment horizontal="center"/>
      <protection/>
    </xf>
    <xf numFmtId="2" fontId="21" fillId="35" borderId="0" xfId="56" applyNumberFormat="1" applyFont="1" applyFill="1" applyBorder="1" applyAlignment="1" applyProtection="1">
      <alignment horizontal="center"/>
      <protection/>
    </xf>
    <xf numFmtId="2" fontId="21" fillId="36" borderId="0" xfId="56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4</xdr:row>
      <xdr:rowOff>76200</xdr:rowOff>
    </xdr:from>
    <xdr:to>
      <xdr:col>10</xdr:col>
      <xdr:colOff>495300</xdr:colOff>
      <xdr:row>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86400" y="723900"/>
          <a:ext cx="4371975" cy="252412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BREAKEVEN  CALCULATION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(Point at which sales will exactly pay off bills)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data in any cell as appropiate that is highlighted in "Blue".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Read  Break Even Numbers in Cells Across The Top. Research actual costs as closely as possible and add additional Overhead Costs to the cells listed under "Other" 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will need to identify % of Sales through research and must know your cost of doing business for each product or service.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B14" sqref="B14"/>
    </sheetView>
  </sheetViews>
  <sheetFormatPr defaultColWidth="10.00390625" defaultRowHeight="15"/>
  <cols>
    <col min="1" max="1" width="22.00390625" style="3" customWidth="1"/>
    <col min="2" max="2" width="12.00390625" style="3" customWidth="1"/>
    <col min="3" max="3" width="14.28125" style="3" customWidth="1"/>
    <col min="4" max="4" width="15.28125" style="3" customWidth="1"/>
    <col min="5" max="5" width="14.421875" style="3" customWidth="1"/>
    <col min="6" max="6" width="14.8515625" style="3" customWidth="1"/>
    <col min="7" max="7" width="15.00390625" style="3" customWidth="1"/>
    <col min="8" max="8" width="12.57421875" style="3" customWidth="1"/>
    <col min="9" max="16384" width="10.00390625" style="3" customWidth="1"/>
  </cols>
  <sheetData>
    <row r="1" spans="1:2" ht="12.75">
      <c r="A1" s="1" t="s">
        <v>0</v>
      </c>
      <c r="B1" s="2"/>
    </row>
    <row r="2" ht="12.75">
      <c r="A2" s="4" t="s">
        <v>1</v>
      </c>
    </row>
    <row r="3" spans="3:4" ht="12.75">
      <c r="C3" s="5" t="s">
        <v>2</v>
      </c>
      <c r="D3" s="5"/>
    </row>
    <row r="4" ht="12.75"/>
    <row r="5" spans="1:4" ht="12.75">
      <c r="A5" s="6" t="s">
        <v>3</v>
      </c>
      <c r="B5" s="6"/>
      <c r="C5" s="6"/>
      <c r="D5" s="7" t="s">
        <v>4</v>
      </c>
    </row>
    <row r="6" spans="1:5" ht="12.75">
      <c r="A6" s="8" t="s">
        <v>5</v>
      </c>
      <c r="B6" s="8">
        <v>0</v>
      </c>
      <c r="C6" s="9"/>
      <c r="D6" s="8" t="s">
        <v>6</v>
      </c>
      <c r="E6" s="8">
        <v>0</v>
      </c>
    </row>
    <row r="7" spans="1:5" ht="12.75">
      <c r="A7" s="8" t="s">
        <v>7</v>
      </c>
      <c r="B7" s="8">
        <v>0</v>
      </c>
      <c r="C7" s="9"/>
      <c r="D7" s="8" t="s">
        <v>8</v>
      </c>
      <c r="E7" s="8">
        <v>0</v>
      </c>
    </row>
    <row r="8" spans="1:5" ht="12.75">
      <c r="A8" s="8" t="s">
        <v>9</v>
      </c>
      <c r="B8" s="8">
        <v>0</v>
      </c>
      <c r="C8" s="9"/>
      <c r="D8" s="8" t="s">
        <v>10</v>
      </c>
      <c r="E8" s="8">
        <v>0</v>
      </c>
    </row>
    <row r="9" spans="1:5" ht="12.75">
      <c r="A9" s="8" t="s">
        <v>11</v>
      </c>
      <c r="B9" s="8">
        <v>0</v>
      </c>
      <c r="C9" s="9"/>
      <c r="D9" s="8" t="s">
        <v>12</v>
      </c>
      <c r="E9" s="8">
        <v>0</v>
      </c>
    </row>
    <row r="10" spans="1:5" ht="12.75">
      <c r="A10" s="8" t="s">
        <v>13</v>
      </c>
      <c r="B10" s="8">
        <v>0</v>
      </c>
      <c r="C10" s="9"/>
      <c r="D10" s="8" t="s">
        <v>14</v>
      </c>
      <c r="E10" s="8">
        <v>0</v>
      </c>
    </row>
    <row r="11" spans="1:5" ht="12.75">
      <c r="A11" s="8" t="s">
        <v>15</v>
      </c>
      <c r="B11" s="8">
        <v>0</v>
      </c>
      <c r="C11" s="9"/>
      <c r="D11" s="8" t="s">
        <v>16</v>
      </c>
      <c r="E11" s="8">
        <v>0</v>
      </c>
    </row>
    <row r="12" spans="1:5" ht="12.75">
      <c r="A12" s="8" t="s">
        <v>17</v>
      </c>
      <c r="B12" s="8">
        <v>0</v>
      </c>
      <c r="C12" s="9"/>
      <c r="D12" s="8" t="s">
        <v>18</v>
      </c>
      <c r="E12" s="8">
        <v>0</v>
      </c>
    </row>
    <row r="13" spans="1:5" ht="12.75">
      <c r="A13" s="8" t="s">
        <v>19</v>
      </c>
      <c r="B13" s="8">
        <v>0</v>
      </c>
      <c r="C13" s="9"/>
      <c r="D13" s="8" t="s">
        <v>20</v>
      </c>
      <c r="E13" s="8">
        <v>0</v>
      </c>
    </row>
    <row r="14" spans="1:5" ht="12.75">
      <c r="A14" s="8" t="s">
        <v>21</v>
      </c>
      <c r="B14" s="8">
        <v>0</v>
      </c>
      <c r="C14" s="9"/>
      <c r="D14" s="8" t="s">
        <v>22</v>
      </c>
      <c r="E14" s="8">
        <v>0</v>
      </c>
    </row>
    <row r="15" spans="1:5" ht="12.75">
      <c r="A15" s="8" t="s">
        <v>23</v>
      </c>
      <c r="B15" s="8">
        <v>0</v>
      </c>
      <c r="C15" s="9"/>
      <c r="D15" s="8" t="s">
        <v>24</v>
      </c>
      <c r="E15" s="8">
        <v>0</v>
      </c>
    </row>
    <row r="16" spans="1:5" ht="12.75">
      <c r="A16" s="8" t="s">
        <v>25</v>
      </c>
      <c r="B16" s="8">
        <v>0</v>
      </c>
      <c r="C16" s="9"/>
      <c r="D16" s="8" t="s">
        <v>26</v>
      </c>
      <c r="E16" s="8">
        <v>0</v>
      </c>
    </row>
    <row r="17" spans="1:5" ht="12.75">
      <c r="A17" s="8" t="s">
        <v>27</v>
      </c>
      <c r="B17" s="8">
        <v>0</v>
      </c>
      <c r="C17" s="9"/>
      <c r="D17" s="8" t="s">
        <v>28</v>
      </c>
      <c r="E17" s="8">
        <v>0</v>
      </c>
    </row>
    <row r="18" spans="1:5" ht="13.5" thickBot="1">
      <c r="A18" s="8" t="s">
        <v>4</v>
      </c>
      <c r="B18" s="3">
        <f>SUM(E6:E18)</f>
        <v>0</v>
      </c>
      <c r="D18" s="3" t="s">
        <v>29</v>
      </c>
      <c r="E18" s="3">
        <f>$B$11*0.0765</f>
        <v>0</v>
      </c>
    </row>
    <row r="19" spans="1:2" ht="13.5" thickTop="1">
      <c r="A19" s="3" t="s">
        <v>30</v>
      </c>
      <c r="B19" s="10">
        <f>SUM(B6:B18)</f>
        <v>0</v>
      </c>
    </row>
    <row r="20" ht="12.75"/>
    <row r="21" spans="1:6" ht="12.75">
      <c r="A21" s="6" t="s">
        <v>31</v>
      </c>
      <c r="B21" s="6"/>
      <c r="C21" s="6"/>
      <c r="D21" s="6"/>
      <c r="E21" s="6"/>
      <c r="F21" s="7"/>
    </row>
    <row r="22" spans="2:7" ht="12.75">
      <c r="B22" s="11" t="s">
        <v>32</v>
      </c>
      <c r="C22" s="11" t="s">
        <v>33</v>
      </c>
      <c r="D22" s="11"/>
      <c r="E22" s="11"/>
      <c r="F22" s="11" t="s">
        <v>34</v>
      </c>
      <c r="G22" s="11" t="s">
        <v>35</v>
      </c>
    </row>
    <row r="23" spans="1:7" ht="13.5" thickBot="1">
      <c r="A23" s="12" t="s">
        <v>36</v>
      </c>
      <c r="B23" s="13" t="s">
        <v>33</v>
      </c>
      <c r="C23" s="13" t="s">
        <v>37</v>
      </c>
      <c r="D23" s="13" t="s">
        <v>38</v>
      </c>
      <c r="E23" s="13" t="s">
        <v>39</v>
      </c>
      <c r="F23" s="13" t="s">
        <v>40</v>
      </c>
      <c r="G23" s="13" t="s">
        <v>41</v>
      </c>
    </row>
    <row r="24" spans="1:7" ht="13.5" thickTop="1">
      <c r="A24" s="14" t="s">
        <v>42</v>
      </c>
      <c r="B24" s="15">
        <v>0.5</v>
      </c>
      <c r="C24" s="8">
        <v>2</v>
      </c>
      <c r="D24" s="8">
        <v>1</v>
      </c>
      <c r="E24" s="3">
        <f>C24-D24</f>
        <v>1</v>
      </c>
      <c r="F24" s="16">
        <f aca="true" t="shared" si="0" ref="F24:F29">IF(C24&lt;&gt;0,E24/C24,0)</f>
        <v>0.5</v>
      </c>
      <c r="G24" s="16">
        <f aca="true" t="shared" si="1" ref="G24:G29">F24*B24</f>
        <v>0.25</v>
      </c>
    </row>
    <row r="25" spans="1:7" ht="12.75">
      <c r="A25" s="14" t="s">
        <v>43</v>
      </c>
      <c r="B25" s="15">
        <v>0.05</v>
      </c>
      <c r="C25" s="8">
        <v>2</v>
      </c>
      <c r="D25" s="8">
        <v>1</v>
      </c>
      <c r="E25" s="3">
        <f>C25-D25</f>
        <v>1</v>
      </c>
      <c r="F25" s="16">
        <f t="shared" si="0"/>
        <v>0.5</v>
      </c>
      <c r="G25" s="16">
        <f t="shared" si="1"/>
        <v>0.025</v>
      </c>
    </row>
    <row r="26" spans="1:7" ht="12.75">
      <c r="A26" s="14" t="s">
        <v>44</v>
      </c>
      <c r="B26" s="15">
        <v>0.05</v>
      </c>
      <c r="C26" s="8">
        <v>5</v>
      </c>
      <c r="D26" s="8">
        <v>1</v>
      </c>
      <c r="E26" s="3">
        <f>C26-D26</f>
        <v>4</v>
      </c>
      <c r="F26" s="16">
        <f t="shared" si="0"/>
        <v>0.8</v>
      </c>
      <c r="G26" s="16">
        <f t="shared" si="1"/>
        <v>0.04000000000000001</v>
      </c>
    </row>
    <row r="27" spans="1:7" ht="12.75">
      <c r="A27" s="14" t="s">
        <v>45</v>
      </c>
      <c r="B27" s="15">
        <v>0.05</v>
      </c>
      <c r="C27" s="8">
        <v>5</v>
      </c>
      <c r="D27" s="8">
        <v>1</v>
      </c>
      <c r="E27" s="3">
        <f>C27-D27</f>
        <v>4</v>
      </c>
      <c r="F27" s="16">
        <f t="shared" si="0"/>
        <v>0.8</v>
      </c>
      <c r="G27" s="16">
        <f t="shared" si="1"/>
        <v>0.04000000000000001</v>
      </c>
    </row>
    <row r="28" spans="1:7" ht="12.75">
      <c r="A28" s="14" t="s">
        <v>46</v>
      </c>
      <c r="B28" s="15">
        <v>0.05</v>
      </c>
      <c r="C28" s="8">
        <v>10</v>
      </c>
      <c r="D28" s="8">
        <v>1</v>
      </c>
      <c r="E28" s="3">
        <f>(C28-D28)</f>
        <v>9</v>
      </c>
      <c r="F28" s="16">
        <f t="shared" si="0"/>
        <v>0.9</v>
      </c>
      <c r="G28" s="16">
        <f t="shared" si="1"/>
        <v>0.045000000000000005</v>
      </c>
    </row>
    <row r="29" spans="1:7" ht="12.75">
      <c r="A29" s="14" t="s">
        <v>47</v>
      </c>
      <c r="B29" s="15">
        <v>0.3</v>
      </c>
      <c r="C29" s="8">
        <v>20</v>
      </c>
      <c r="D29" s="8">
        <v>5</v>
      </c>
      <c r="E29" s="3">
        <f>(C29-D29)</f>
        <v>15</v>
      </c>
      <c r="F29" s="16">
        <f t="shared" si="0"/>
        <v>0.75</v>
      </c>
      <c r="G29" s="16">
        <f t="shared" si="1"/>
        <v>0.22499999999999998</v>
      </c>
    </row>
    <row r="30" spans="1:7" ht="12.75">
      <c r="A30" s="3" t="s">
        <v>48</v>
      </c>
      <c r="B30" s="17">
        <f>SUM(B24:B29)</f>
        <v>1.0000000000000002</v>
      </c>
      <c r="D30" s="5" t="s">
        <v>49</v>
      </c>
      <c r="E30" s="5"/>
      <c r="F30" s="18" t="s">
        <v>50</v>
      </c>
      <c r="G30" s="16">
        <f>SUM(G24:G29)</f>
        <v>0.625</v>
      </c>
    </row>
    <row r="31" spans="4:7" ht="12.75">
      <c r="D31" s="5" t="s">
        <v>51</v>
      </c>
      <c r="E31" s="5"/>
      <c r="G31" s="19">
        <f>(B24*C24)+(B25*C25)+(B26*C26)+(B27*C27)+(B28*C28)+(B29*C29)</f>
        <v>8.1</v>
      </c>
    </row>
    <row r="32" spans="1:7" ht="12.75">
      <c r="A32" s="16" t="s">
        <v>50</v>
      </c>
      <c r="D32" s="3" t="s">
        <v>50</v>
      </c>
      <c r="G32" s="18" t="s">
        <v>50</v>
      </c>
    </row>
    <row r="33" spans="1:7" ht="12.75">
      <c r="A33" s="16"/>
      <c r="G33" s="18"/>
    </row>
    <row r="35" spans="1:5" ht="12.75">
      <c r="A35" s="6" t="s">
        <v>52</v>
      </c>
      <c r="B35" s="6"/>
      <c r="C35" s="6"/>
      <c r="D35" s="6"/>
      <c r="E35" s="7"/>
    </row>
    <row r="37" spans="2:4" ht="12.75">
      <c r="B37" s="3" t="s">
        <v>30</v>
      </c>
      <c r="D37" s="20">
        <f>B19</f>
        <v>0</v>
      </c>
    </row>
    <row r="38" spans="1:4" ht="13.5" thickBot="1">
      <c r="A38" s="21" t="s">
        <v>53</v>
      </c>
      <c r="B38" s="3" t="s">
        <v>54</v>
      </c>
      <c r="D38" s="22">
        <f>G30</f>
        <v>0.625</v>
      </c>
    </row>
    <row r="39" spans="2:4" ht="13.5" thickBot="1">
      <c r="B39" s="3" t="s">
        <v>55</v>
      </c>
      <c r="D39" s="23">
        <f>IF(D38&lt;&gt;0,SUM(B19/D38),0)</f>
        <v>0</v>
      </c>
    </row>
    <row r="41" spans="1:6" ht="12.75">
      <c r="A41" s="6" t="s">
        <v>56</v>
      </c>
      <c r="B41" s="6"/>
      <c r="C41" s="6"/>
      <c r="D41" s="6"/>
      <c r="E41" s="6"/>
      <c r="F41" s="7"/>
    </row>
    <row r="43" spans="1:2" ht="12.75">
      <c r="A43" s="3" t="s">
        <v>57</v>
      </c>
      <c r="B43" s="24">
        <f>G31</f>
        <v>8.1</v>
      </c>
    </row>
    <row r="44" spans="1:2" ht="12.75">
      <c r="A44" s="3" t="s">
        <v>58</v>
      </c>
      <c r="B44" s="25">
        <v>5</v>
      </c>
    </row>
    <row r="45" spans="1:2" ht="12.75">
      <c r="A45" s="3" t="s">
        <v>59</v>
      </c>
      <c r="B45" s="25">
        <v>8</v>
      </c>
    </row>
    <row r="47" spans="1:8" ht="12.75">
      <c r="A47" s="3" t="s">
        <v>60</v>
      </c>
      <c r="C47" s="26" t="str">
        <f>A24</f>
        <v>1 Product or Service</v>
      </c>
      <c r="D47" s="26" t="str">
        <f>A25</f>
        <v>2 Product or Service</v>
      </c>
      <c r="E47" s="26" t="str">
        <f>A26</f>
        <v>3 Product or Service</v>
      </c>
      <c r="F47" s="26" t="str">
        <f>A27</f>
        <v>4 Product or Service</v>
      </c>
      <c r="G47" s="26" t="str">
        <f>A28</f>
        <v>5 Product or Service</v>
      </c>
      <c r="H47" s="26" t="str">
        <f>A29</f>
        <v>6 Product or Service</v>
      </c>
    </row>
    <row r="48" spans="1:8" ht="12.75">
      <c r="A48" s="3" t="s">
        <v>61</v>
      </c>
      <c r="B48" s="20">
        <f>D39</f>
        <v>0</v>
      </c>
      <c r="C48" s="27">
        <f>B48*B24</f>
        <v>0</v>
      </c>
      <c r="D48" s="27">
        <f>B48*B25</f>
        <v>0</v>
      </c>
      <c r="E48" s="27">
        <f>B48*B26</f>
        <v>0</v>
      </c>
      <c r="F48" s="27">
        <f>B48*B27</f>
        <v>0</v>
      </c>
      <c r="G48" s="27">
        <f>B48*B28</f>
        <v>0</v>
      </c>
      <c r="H48" s="27">
        <f>C48*C28</f>
        <v>0</v>
      </c>
    </row>
    <row r="49" spans="1:8" ht="12.75">
      <c r="A49" s="3" t="s">
        <v>62</v>
      </c>
      <c r="B49" s="11"/>
      <c r="C49" s="28">
        <f>IF($C$24&lt;&gt;0,($B48*$B$24)/$C$24,NA())</f>
        <v>0</v>
      </c>
      <c r="D49" s="28">
        <f>IF($C$25&lt;&gt;0,($B48*$B$25)/$C$25,NA())</f>
        <v>0</v>
      </c>
      <c r="E49" s="28">
        <f>IF($C$26&lt;&gt;0,($B48*$B$26)/$C$26,NA())</f>
        <v>0</v>
      </c>
      <c r="F49" s="28">
        <f>IF($C$27&lt;&gt;0,($B48*$B$27)/$C$27,NA())</f>
        <v>0</v>
      </c>
      <c r="G49" s="28">
        <f>IF($C$28&lt;&gt;0,($B48*$B$28)/$C$28,NA())</f>
        <v>0</v>
      </c>
      <c r="H49" s="28">
        <f>IF($C$28&lt;&gt;0,($B48*$B$28)/$C$28,NA())</f>
        <v>0</v>
      </c>
    </row>
    <row r="50" spans="1:8" ht="12.75">
      <c r="A50" s="3" t="s">
        <v>63</v>
      </c>
      <c r="B50" s="20">
        <f>B48/4.333</f>
        <v>0</v>
      </c>
      <c r="C50" s="27">
        <f>B50*B24</f>
        <v>0</v>
      </c>
      <c r="D50" s="27">
        <f>B50*B25</f>
        <v>0</v>
      </c>
      <c r="E50" s="27">
        <f>B50*B26</f>
        <v>0</v>
      </c>
      <c r="F50" s="27">
        <f>B50*B27</f>
        <v>0</v>
      </c>
      <c r="G50" s="27">
        <f>B50*B28</f>
        <v>0</v>
      </c>
      <c r="H50" s="27">
        <f>C50*C28</f>
        <v>0</v>
      </c>
    </row>
    <row r="51" spans="1:8" ht="12.75">
      <c r="A51" s="3" t="s">
        <v>62</v>
      </c>
      <c r="B51" s="11"/>
      <c r="C51" s="29">
        <f>IF($C$24&lt;&gt;0,($B50*$B$24)/$C$24,NA())</f>
        <v>0</v>
      </c>
      <c r="D51" s="29">
        <f>IF($C$25&lt;&gt;0,($B50*$B$25)/$C$25,NA())</f>
        <v>0</v>
      </c>
      <c r="E51" s="29">
        <f>IF($C$26&lt;&gt;0,($B50*$B$26)/$C$26,NA())</f>
        <v>0</v>
      </c>
      <c r="F51" s="29">
        <f>IF($C$27&lt;&gt;0,($B50*$B$27)/$C$27,NA())</f>
        <v>0</v>
      </c>
      <c r="G51" s="29">
        <f>IF($C$28&lt;&gt;0,($B50*$B$28)/$C$28,NA())</f>
        <v>0</v>
      </c>
      <c r="H51" s="29">
        <f>IF($C$28&lt;&gt;0,($B50*$B$28)/$C$28,NA())</f>
        <v>0</v>
      </c>
    </row>
    <row r="52" spans="1:8" ht="12.75">
      <c r="A52" s="3" t="s">
        <v>64</v>
      </c>
      <c r="B52" s="20">
        <f>B50/B44</f>
        <v>0</v>
      </c>
      <c r="C52" s="27">
        <f>B52*B24</f>
        <v>0</v>
      </c>
      <c r="D52" s="27">
        <f>B52*B25</f>
        <v>0</v>
      </c>
      <c r="E52" s="27">
        <f>B52*B26</f>
        <v>0</v>
      </c>
      <c r="F52" s="27">
        <f>B52*B27</f>
        <v>0</v>
      </c>
      <c r="G52" s="27">
        <f>B52*B28</f>
        <v>0</v>
      </c>
      <c r="H52" s="27">
        <f>C52*C28</f>
        <v>0</v>
      </c>
    </row>
    <row r="53" spans="1:8" ht="12.75">
      <c r="A53" s="3" t="s">
        <v>62</v>
      </c>
      <c r="B53" s="11"/>
      <c r="C53" s="30">
        <f>IF($C$24&lt;&gt;0,($B52*$B$24)/$C$24,NA())</f>
        <v>0</v>
      </c>
      <c r="D53" s="30">
        <f>IF($C$25&lt;&gt;0,($B52*$B$25)/$C$25,NA())</f>
        <v>0</v>
      </c>
      <c r="E53" s="30">
        <f>IF($C$26&lt;&gt;0,($B52*$B$26)/$C$26,NA())</f>
        <v>0</v>
      </c>
      <c r="F53" s="30">
        <f>IF($C$27&lt;&gt;0,($B52*$B$27)/$C$27,NA())</f>
        <v>0</v>
      </c>
      <c r="G53" s="30">
        <f>IF($C$28&lt;&gt;0,($B52*$B$28)/$C$28,NA())</f>
        <v>0</v>
      </c>
      <c r="H53" s="30">
        <f>IF($C$28&lt;&gt;0,($B52*$B$28)/$C$28,NA())</f>
        <v>0</v>
      </c>
    </row>
    <row r="54" spans="1:8" ht="12.75">
      <c r="A54" s="3" t="s">
        <v>65</v>
      </c>
      <c r="B54" s="20">
        <f>B52/B45</f>
        <v>0</v>
      </c>
      <c r="C54" s="27">
        <f>B54*B24</f>
        <v>0</v>
      </c>
      <c r="D54" s="27">
        <f>B54*B25</f>
        <v>0</v>
      </c>
      <c r="E54" s="27">
        <f>B54*B26</f>
        <v>0</v>
      </c>
      <c r="F54" s="27">
        <f>B54*B27</f>
        <v>0</v>
      </c>
      <c r="G54" s="27">
        <f>B54*B28</f>
        <v>0</v>
      </c>
      <c r="H54" s="27">
        <f>C54*C28</f>
        <v>0</v>
      </c>
    </row>
    <row r="55" spans="1:8" ht="12.75">
      <c r="A55" s="3" t="s">
        <v>62</v>
      </c>
      <c r="B55" s="11"/>
      <c r="C55" s="31">
        <f>IF($C$24&lt;&gt;0,($B54*$B$24)/$C$24,NA())</f>
        <v>0</v>
      </c>
      <c r="D55" s="31">
        <f>IF($C$25&lt;&gt;0,($B54*$B$25)/$C$25,NA())</f>
        <v>0</v>
      </c>
      <c r="E55" s="31">
        <f>IF($C$26&lt;&gt;0,($B54*$B$26)/$C$26,NA())</f>
        <v>0</v>
      </c>
      <c r="F55" s="31">
        <f>IF($C$27&lt;&gt;0,($B54*$B$27)/$C$27,NA())</f>
        <v>0</v>
      </c>
      <c r="G55" s="31">
        <f>IF($C$28&lt;&gt;0,($B54*$B$28)/$C$28,NA())</f>
        <v>0</v>
      </c>
      <c r="H55" s="31">
        <f>IF($C$28&lt;&gt;0,($B54*$B$28)/$C$28,NA())</f>
        <v>0</v>
      </c>
    </row>
  </sheetData>
  <sheetProtection password="CC3E" sheet="1" scenarios="1" formatCells="0" formatColumns="0" insertColumns="0"/>
  <printOptions gridLines="1"/>
  <pageMargins left="0.5" right="0.5" top="0.25" bottom="0.25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Faculty</cp:lastModifiedBy>
  <dcterms:created xsi:type="dcterms:W3CDTF">2010-06-02T21:21:52Z</dcterms:created>
  <dcterms:modified xsi:type="dcterms:W3CDTF">2010-06-02T21:23:10Z</dcterms:modified>
  <cp:category/>
  <cp:version/>
  <cp:contentType/>
  <cp:contentStatus/>
</cp:coreProperties>
</file>